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f16f904c3202b46/Documents/Tawe Uchaf/Finance/2025-2026 Financial Year/"/>
    </mc:Choice>
  </mc:AlternateContent>
  <xr:revisionPtr revIDLastSave="230" documentId="8_{5178615E-DF0A-45C0-AF9B-3797161622EB}" xr6:coauthVersionLast="47" xr6:coauthVersionMax="47" xr10:uidLastSave="{6FA8FD2B-FD14-4C4E-B484-2BD47D83AED8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R54" i="1"/>
  <c r="R55" i="1"/>
  <c r="R48" i="1"/>
  <c r="R21" i="1"/>
  <c r="R41" i="1"/>
  <c r="R36" i="1"/>
  <c r="R37" i="1"/>
  <c r="R50" i="1"/>
  <c r="R12" i="1"/>
  <c r="R23" i="1"/>
  <c r="R19" i="1"/>
  <c r="R44" i="1"/>
  <c r="R33" i="1"/>
  <c r="R31" i="1"/>
  <c r="R49" i="1"/>
  <c r="R45" i="1"/>
  <c r="R24" i="1"/>
  <c r="R11" i="1"/>
  <c r="R56" i="1"/>
  <c r="R29" i="1"/>
  <c r="R10" i="1"/>
  <c r="R9" i="1"/>
  <c r="R20" i="1"/>
  <c r="D63" i="1"/>
  <c r="R63" i="1" l="1"/>
</calcChain>
</file>

<file path=xl/sharedStrings.xml><?xml version="1.0" encoding="utf-8"?>
<sst xmlns="http://schemas.openxmlformats.org/spreadsheetml/2006/main" count="141" uniqueCount="116">
  <si>
    <t>Expenditure</t>
  </si>
  <si>
    <t>Heading</t>
  </si>
  <si>
    <t>Sub Heading</t>
  </si>
  <si>
    <t>Budget</t>
  </si>
  <si>
    <t>Employees</t>
  </si>
  <si>
    <t>Clerk Salary</t>
  </si>
  <si>
    <t>HMRC</t>
  </si>
  <si>
    <t>Premises Cost</t>
  </si>
  <si>
    <t>Rental</t>
  </si>
  <si>
    <t>Utility Costs</t>
  </si>
  <si>
    <t>Insurance</t>
  </si>
  <si>
    <t>Repairs</t>
  </si>
  <si>
    <t>Telephones/Internet</t>
  </si>
  <si>
    <t>Printing/Postage</t>
  </si>
  <si>
    <t>Office Supplies</t>
  </si>
  <si>
    <t>Member Costs</t>
  </si>
  <si>
    <t>Training</t>
  </si>
  <si>
    <t>Legal Fees</t>
  </si>
  <si>
    <t>OVW Membership</t>
  </si>
  <si>
    <t>Grants</t>
  </si>
  <si>
    <t>Section 137</t>
  </si>
  <si>
    <t>FP Maintenance</t>
  </si>
  <si>
    <t>Playgrounds Maint</t>
  </si>
  <si>
    <t>Capital Expenditure</t>
  </si>
  <si>
    <t>Playground Equipment</t>
  </si>
  <si>
    <t>VAT on Expenditure</t>
  </si>
  <si>
    <t>Capital Receipts</t>
  </si>
  <si>
    <t>Election Costs</t>
  </si>
  <si>
    <t>Payroll Costs</t>
  </si>
  <si>
    <t>Website Hosting</t>
  </si>
  <si>
    <t>Audit Fees</t>
  </si>
  <si>
    <t>Insurances</t>
  </si>
  <si>
    <t>ADMINISTRATION</t>
  </si>
  <si>
    <t>DONATIONS</t>
  </si>
  <si>
    <t>MEMBERS</t>
  </si>
  <si>
    <t>COMMUNITY</t>
  </si>
  <si>
    <t>INCOME</t>
  </si>
  <si>
    <t>Office Costs</t>
  </si>
  <si>
    <t>Local Organisations</t>
  </si>
  <si>
    <t>Honorarium</t>
  </si>
  <si>
    <t>Travel/Subsistence</t>
  </si>
  <si>
    <t>Defibrillators</t>
  </si>
  <si>
    <t>Craig y Nos</t>
  </si>
  <si>
    <t>Office Equipment</t>
  </si>
  <si>
    <t>Information Commissioner</t>
  </si>
  <si>
    <t>VAT Reclaime</t>
  </si>
  <si>
    <t>Precept</t>
  </si>
  <si>
    <t>Notes</t>
  </si>
  <si>
    <t>IT Support Engineer</t>
  </si>
  <si>
    <t>Data Cleaner</t>
  </si>
  <si>
    <t xml:space="preserve">Website DDA Update </t>
  </si>
  <si>
    <t>Total Budget</t>
  </si>
  <si>
    <t xml:space="preserve">  </t>
  </si>
  <si>
    <t>New Trees (incl labour)</t>
  </si>
  <si>
    <t>Painting materials</t>
  </si>
  <si>
    <t>Street Furniture (Benches)</t>
  </si>
  <si>
    <t>Chairman Fund</t>
  </si>
  <si>
    <t>Chairman Allowance</t>
  </si>
  <si>
    <t>Third Final Draft</t>
  </si>
  <si>
    <t>Payroll</t>
  </si>
  <si>
    <t>HMRC Deduction</t>
  </si>
  <si>
    <t>Postage</t>
  </si>
  <si>
    <t>Office supplies</t>
  </si>
  <si>
    <t>IT Engineer</t>
  </si>
  <si>
    <t>Website Update DDA</t>
  </si>
  <si>
    <t>Council Insurance</t>
  </si>
  <si>
    <t>Election Cost</t>
  </si>
  <si>
    <t>Playground Maint</t>
  </si>
  <si>
    <t>New Signage</t>
  </si>
  <si>
    <t>Street Furniture</t>
  </si>
  <si>
    <t>Craig y Nos Mowing</t>
  </si>
  <si>
    <t>New Tres Craig y Nos</t>
  </si>
  <si>
    <t>Local Organisation</t>
  </si>
  <si>
    <t xml:space="preserve"> </t>
  </si>
  <si>
    <t>Website Back up</t>
  </si>
  <si>
    <t>Interpretive Panels</t>
  </si>
  <si>
    <t>Speed Indiator Device</t>
  </si>
  <si>
    <t>Chairman's Account</t>
  </si>
  <si>
    <t>Honorarium (IRPW)</t>
  </si>
  <si>
    <t>Est VAT reclaim</t>
  </si>
  <si>
    <t>SID Transfer Costs</t>
  </si>
  <si>
    <t>Est Expenditure</t>
  </si>
  <si>
    <t>CYNGOR CYMUNED TAWE UCHAF COMMUNITY COUNCIL</t>
  </si>
  <si>
    <t>April</t>
  </si>
  <si>
    <t>May</t>
  </si>
  <si>
    <t>June</t>
  </si>
  <si>
    <t>July</t>
  </si>
  <si>
    <t>August</t>
  </si>
  <si>
    <t>October</t>
  </si>
  <si>
    <t>January</t>
  </si>
  <si>
    <t>March</t>
  </si>
  <si>
    <t>February</t>
  </si>
  <si>
    <t>Sept</t>
  </si>
  <si>
    <t>Nov</t>
  </si>
  <si>
    <t>Dec</t>
  </si>
  <si>
    <t>Variance</t>
  </si>
  <si>
    <t>Telephone/Internet/ZOOM</t>
  </si>
  <si>
    <t>Services</t>
  </si>
  <si>
    <t>Community</t>
  </si>
  <si>
    <t>&amp;Membership</t>
  </si>
  <si>
    <t>Audit</t>
  </si>
  <si>
    <t>VC Equipment</t>
  </si>
  <si>
    <t>Defibrillator Consumables</t>
  </si>
  <si>
    <t>Reserves</t>
  </si>
  <si>
    <t>Reserves C/Fwd 2023/24</t>
  </si>
  <si>
    <t>NOTES</t>
  </si>
  <si>
    <t>Employers National Insurance</t>
  </si>
  <si>
    <t>Coelbren Hall Centenary</t>
  </si>
  <si>
    <t>2025/2026</t>
  </si>
  <si>
    <t>APPROVED BUDGET 2025 - 2026  FINANCIAL YEAR</t>
  </si>
  <si>
    <t>Unused Reserves C/F</t>
  </si>
  <si>
    <t>Budget approved at Council Meeting 18th January 2025</t>
  </si>
  <si>
    <t>Unused Reserves c/fwd 2024/25 £10,665.00</t>
  </si>
  <si>
    <t>May - Virement of £850 from unused reserves to Employers NIC</t>
  </si>
  <si>
    <t>2025-2026</t>
  </si>
  <si>
    <t>Interpretive Panel £1000 was transferred to Coelbren Centenary - Minute ref 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</si>
</sst>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26282A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2" xfId="0" applyBorder="1"/>
    <xf numFmtId="0" fontId="0" fillId="0" borderId="3" xfId="0" applyBorder="1"/>
    <xf numFmtId="44" fontId="0" fillId="0" borderId="2" xfId="1" applyFont="1" applyBorder="1"/>
    <xf numFmtId="0" fontId="2" fillId="0" borderId="0" xfId="0" applyFont="1"/>
    <xf numFmtId="0" fontId="2" fillId="0" borderId="2" xfId="0" applyFont="1" applyBorder="1"/>
    <xf numFmtId="164" fontId="0" fillId="0" borderId="2" xfId="0" applyNumberFormat="1" applyBorder="1"/>
    <xf numFmtId="0" fontId="2" fillId="0" borderId="1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8" xfId="0" applyBorder="1"/>
    <xf numFmtId="0" fontId="2" fillId="0" borderId="9" xfId="0" applyFont="1" applyBorder="1" applyAlignment="1">
      <alignment horizontal="center"/>
    </xf>
    <xf numFmtId="0" fontId="2" fillId="0" borderId="6" xfId="0" applyFont="1" applyBorder="1"/>
    <xf numFmtId="0" fontId="0" fillId="0" borderId="7" xfId="0" applyBorder="1"/>
    <xf numFmtId="0" fontId="2" fillId="0" borderId="8" xfId="0" applyFont="1" applyBorder="1"/>
    <xf numFmtId="0" fontId="0" fillId="0" borderId="11" xfId="0" applyBorder="1"/>
    <xf numFmtId="0" fontId="4" fillId="0" borderId="0" xfId="0" applyFont="1"/>
    <xf numFmtId="0" fontId="5" fillId="0" borderId="10" xfId="0" applyFont="1" applyBorder="1"/>
    <xf numFmtId="0" fontId="0" fillId="2" borderId="8" xfId="0" applyFill="1" applyBorder="1"/>
    <xf numFmtId="0" fontId="2" fillId="0" borderId="4" xfId="0" applyFont="1" applyBorder="1" applyAlignment="1">
      <alignment horizontal="center"/>
    </xf>
    <xf numFmtId="44" fontId="6" fillId="0" borderId="12" xfId="1" applyFont="1" applyBorder="1"/>
    <xf numFmtId="44" fontId="6" fillId="0" borderId="13" xfId="1" applyFont="1" applyBorder="1"/>
    <xf numFmtId="8" fontId="5" fillId="0" borderId="13" xfId="1" applyNumberFormat="1" applyFont="1" applyBorder="1"/>
    <xf numFmtId="8" fontId="6" fillId="0" borderId="13" xfId="1" applyNumberFormat="1" applyFont="1" applyBorder="1"/>
    <xf numFmtId="164" fontId="6" fillId="0" borderId="13" xfId="1" applyNumberFormat="1" applyFont="1" applyBorder="1"/>
    <xf numFmtId="44" fontId="4" fillId="2" borderId="13" xfId="1" applyFont="1" applyFill="1" applyBorder="1"/>
    <xf numFmtId="44" fontId="5" fillId="0" borderId="13" xfId="1" applyFont="1" applyBorder="1"/>
    <xf numFmtId="44" fontId="5" fillId="0" borderId="5" xfId="1" applyFont="1" applyBorder="1"/>
    <xf numFmtId="44" fontId="6" fillId="0" borderId="6" xfId="0" applyNumberFormat="1" applyFont="1" applyBorder="1"/>
    <xf numFmtId="44" fontId="2" fillId="0" borderId="2" xfId="1" applyFont="1" applyBorder="1"/>
    <xf numFmtId="44" fontId="0" fillId="0" borderId="2" xfId="1" applyFont="1" applyBorder="1" applyAlignment="1">
      <alignment horizontal="left" indent="1"/>
    </xf>
    <xf numFmtId="44" fontId="0" fillId="0" borderId="2" xfId="0" applyNumberFormat="1" applyBorder="1"/>
    <xf numFmtId="44" fontId="0" fillId="0" borderId="0" xfId="0" applyNumberFormat="1"/>
    <xf numFmtId="44" fontId="4" fillId="0" borderId="0" xfId="0" applyNumberFormat="1" applyFont="1"/>
    <xf numFmtId="0" fontId="3" fillId="0" borderId="2" xfId="0" applyFont="1" applyBorder="1"/>
    <xf numFmtId="0" fontId="4" fillId="3" borderId="0" xfId="0" applyFont="1" applyFill="1"/>
    <xf numFmtId="0" fontId="6" fillId="3" borderId="0" xfId="0" applyFont="1" applyFill="1"/>
    <xf numFmtId="44" fontId="0" fillId="0" borderId="15" xfId="1" applyFont="1" applyBorder="1"/>
    <xf numFmtId="0" fontId="0" fillId="0" borderId="16" xfId="0" applyBorder="1"/>
    <xf numFmtId="0" fontId="5" fillId="0" borderId="17" xfId="0" applyFont="1" applyBorder="1"/>
    <xf numFmtId="0" fontId="2" fillId="0" borderId="3" xfId="0" applyFont="1" applyBorder="1"/>
    <xf numFmtId="44" fontId="6" fillId="0" borderId="5" xfId="1" applyFont="1" applyBorder="1"/>
    <xf numFmtId="0" fontId="2" fillId="0" borderId="18" xfId="0" applyFont="1" applyBorder="1"/>
    <xf numFmtId="0" fontId="0" fillId="0" borderId="19" xfId="0" applyBorder="1"/>
    <xf numFmtId="0" fontId="2" fillId="0" borderId="19" xfId="0" applyFont="1" applyBorder="1"/>
    <xf numFmtId="44" fontId="5" fillId="0" borderId="20" xfId="1" applyFont="1" applyBorder="1"/>
    <xf numFmtId="0" fontId="2" fillId="0" borderId="21" xfId="0" applyFont="1" applyBorder="1"/>
    <xf numFmtId="44" fontId="5" fillId="0" borderId="22" xfId="1" applyFont="1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2" fillId="0" borderId="24" xfId="0" applyFont="1" applyBorder="1"/>
    <xf numFmtId="44" fontId="5" fillId="0" borderId="25" xfId="1" applyFont="1" applyBorder="1"/>
    <xf numFmtId="44" fontId="6" fillId="0" borderId="14" xfId="1" applyFont="1" applyBorder="1"/>
    <xf numFmtId="17" fontId="2" fillId="4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5" fillId="0" borderId="2" xfId="1" applyFont="1" applyBorder="1"/>
    <xf numFmtId="44" fontId="4" fillId="0" borderId="2" xfId="0" applyNumberFormat="1" applyFont="1" applyBorder="1"/>
    <xf numFmtId="164" fontId="5" fillId="0" borderId="2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0"/>
  <sheetViews>
    <sheetView tabSelected="1" topLeftCell="A54" zoomScaleNormal="100" workbookViewId="0">
      <selection activeCell="K57" sqref="K57"/>
    </sheetView>
  </sheetViews>
  <sheetFormatPr defaultRowHeight="14.4" x14ac:dyDescent="0.3"/>
  <cols>
    <col min="1" max="1" width="18.109375" customWidth="1"/>
    <col min="2" max="2" width="3.6640625" hidden="1" customWidth="1"/>
    <col min="3" max="3" width="25" customWidth="1"/>
    <col min="4" max="4" width="11.33203125" customWidth="1"/>
    <col min="5" max="6" width="10.5546875" bestFit="1" customWidth="1"/>
    <col min="9" max="9" width="10.5546875" bestFit="1" customWidth="1"/>
    <col min="11" max="11" width="10.5546875" bestFit="1" customWidth="1"/>
    <col min="13" max="17" width="10.5546875" bestFit="1" customWidth="1"/>
    <col min="18" max="18" width="12.44140625" customWidth="1"/>
  </cols>
  <sheetData>
    <row r="1" spans="1:19" x14ac:dyDescent="0.3">
      <c r="A1" s="4" t="s">
        <v>82</v>
      </c>
    </row>
    <row r="3" spans="1:19" x14ac:dyDescent="0.3">
      <c r="A3" s="4" t="s">
        <v>109</v>
      </c>
      <c r="D3" s="16"/>
    </row>
    <row r="4" spans="1:19" x14ac:dyDescent="0.3">
      <c r="A4" s="35" t="s">
        <v>111</v>
      </c>
      <c r="B4" s="36" t="s">
        <v>58</v>
      </c>
      <c r="C4" s="36"/>
      <c r="D4" s="36"/>
    </row>
    <row r="5" spans="1:19" ht="15" thickBot="1" x14ac:dyDescent="0.35">
      <c r="A5" t="s">
        <v>0</v>
      </c>
      <c r="D5" s="55"/>
    </row>
    <row r="6" spans="1:19" ht="15" thickBot="1" x14ac:dyDescent="0.35">
      <c r="B6" s="4"/>
      <c r="C6" s="54">
        <v>46054</v>
      </c>
      <c r="D6" s="11" t="s">
        <v>114</v>
      </c>
      <c r="Q6" t="s">
        <v>3</v>
      </c>
      <c r="R6" t="s">
        <v>95</v>
      </c>
    </row>
    <row r="7" spans="1:19" ht="15" thickBot="1" x14ac:dyDescent="0.35">
      <c r="A7" s="7" t="s">
        <v>1</v>
      </c>
      <c r="B7" s="19" t="s">
        <v>2</v>
      </c>
      <c r="C7" s="19" t="s">
        <v>2</v>
      </c>
      <c r="D7" s="7" t="s">
        <v>3</v>
      </c>
      <c r="E7" s="7" t="s">
        <v>83</v>
      </c>
      <c r="F7" s="7" t="s">
        <v>84</v>
      </c>
      <c r="G7" s="7" t="s">
        <v>85</v>
      </c>
      <c r="H7" s="7" t="s">
        <v>86</v>
      </c>
      <c r="I7" s="7" t="s">
        <v>87</v>
      </c>
      <c r="J7" s="7" t="s">
        <v>92</v>
      </c>
      <c r="K7" s="7" t="s">
        <v>88</v>
      </c>
      <c r="L7" s="7" t="s">
        <v>93</v>
      </c>
      <c r="M7" s="7" t="s">
        <v>94</v>
      </c>
      <c r="N7" s="7" t="s">
        <v>89</v>
      </c>
      <c r="O7" s="7" t="s">
        <v>91</v>
      </c>
      <c r="P7" s="7" t="s">
        <v>90</v>
      </c>
      <c r="Q7" s="7" t="s">
        <v>3</v>
      </c>
      <c r="R7" s="7" t="s">
        <v>95</v>
      </c>
    </row>
    <row r="8" spans="1:19" x14ac:dyDescent="0.3">
      <c r="A8" s="4" t="s">
        <v>32</v>
      </c>
      <c r="D8" s="17"/>
    </row>
    <row r="9" spans="1:19" x14ac:dyDescent="0.3">
      <c r="A9" s="2" t="s">
        <v>4</v>
      </c>
      <c r="B9" s="9" t="s">
        <v>5</v>
      </c>
      <c r="C9" s="13" t="s">
        <v>59</v>
      </c>
      <c r="D9" s="20">
        <v>8286.7199999999993</v>
      </c>
      <c r="E9" s="3">
        <v>-690.6</v>
      </c>
      <c r="F9" s="3">
        <v>-690.6</v>
      </c>
      <c r="G9" s="3">
        <v>-690.6</v>
      </c>
      <c r="H9" s="3">
        <v>-690.6</v>
      </c>
      <c r="I9" s="3">
        <v>-690.6</v>
      </c>
      <c r="J9" s="3">
        <v>-690.6</v>
      </c>
      <c r="K9" s="3">
        <v>-690.6</v>
      </c>
      <c r="L9" s="3">
        <v>-690.6</v>
      </c>
      <c r="M9" s="3">
        <v>-690.6</v>
      </c>
      <c r="N9" s="3">
        <v>-690.6</v>
      </c>
      <c r="O9" s="3">
        <v>-690.6</v>
      </c>
      <c r="P9" s="3">
        <v>-690.6</v>
      </c>
      <c r="Q9" s="29">
        <v>8286.7199999999993</v>
      </c>
      <c r="R9" s="3">
        <f>SUM(E9:Q9)</f>
        <v>-0.48000000000320142</v>
      </c>
    </row>
    <row r="10" spans="1:19" x14ac:dyDescent="0.3">
      <c r="A10" s="1"/>
      <c r="B10" s="8" t="s">
        <v>6</v>
      </c>
      <c r="C10" s="10" t="s">
        <v>60</v>
      </c>
      <c r="D10" s="21">
        <v>2071.6799999999998</v>
      </c>
      <c r="E10" s="3">
        <v>-172.6</v>
      </c>
      <c r="F10" s="3">
        <v>-172.6</v>
      </c>
      <c r="G10" s="3">
        <v>-172.6</v>
      </c>
      <c r="H10" s="3">
        <v>-172.6</v>
      </c>
      <c r="I10" s="3">
        <v>-172.6</v>
      </c>
      <c r="J10" s="3">
        <v>-172.6</v>
      </c>
      <c r="K10" s="3">
        <v>-272.60000000000002</v>
      </c>
      <c r="L10" s="3">
        <v>-172.6</v>
      </c>
      <c r="M10" s="3">
        <v>-172.6</v>
      </c>
      <c r="N10" s="3">
        <v>-172.6</v>
      </c>
      <c r="O10" s="3">
        <v>-172.6</v>
      </c>
      <c r="P10" s="3">
        <v>-172.6</v>
      </c>
      <c r="Q10" s="29">
        <v>2071.6799999999998</v>
      </c>
      <c r="R10" s="3">
        <f>SUM(E10:Q10)</f>
        <v>-99.519999999999527</v>
      </c>
      <c r="S10" s="32"/>
    </row>
    <row r="11" spans="1:19" x14ac:dyDescent="0.3">
      <c r="A11" s="1"/>
      <c r="B11" s="8"/>
      <c r="C11" s="10" t="s">
        <v>106</v>
      </c>
      <c r="D11" s="23">
        <v>850</v>
      </c>
      <c r="E11" s="3">
        <v>-66.930000000000007</v>
      </c>
      <c r="F11" s="3">
        <v>-66.930000000000007</v>
      </c>
      <c r="G11" s="3">
        <v>-66.930000000000007</v>
      </c>
      <c r="H11" s="3">
        <v>-66.930000000000007</v>
      </c>
      <c r="I11" s="3">
        <v>-66.930000000000007</v>
      </c>
      <c r="J11" s="3">
        <v>-66.930000000000007</v>
      </c>
      <c r="K11" s="3">
        <v>-66.930000000000007</v>
      </c>
      <c r="L11" s="3">
        <v>-79.3</v>
      </c>
      <c r="M11" s="3">
        <v>-66.930000000000007</v>
      </c>
      <c r="N11" s="3">
        <v>-66.930000000000007</v>
      </c>
      <c r="O11" s="3">
        <v>-66.930000000000007</v>
      </c>
      <c r="P11" s="3">
        <v>-66.930000000000007</v>
      </c>
      <c r="Q11" s="29">
        <v>850</v>
      </c>
      <c r="R11" s="32">
        <f>SUM(E11:Q11)</f>
        <v>34.4699999999998</v>
      </c>
      <c r="S11" s="32"/>
    </row>
    <row r="12" spans="1:19" x14ac:dyDescent="0.3">
      <c r="A12" s="1"/>
      <c r="B12" s="8" t="s">
        <v>28</v>
      </c>
      <c r="C12" s="10" t="s">
        <v>28</v>
      </c>
      <c r="D12" s="21">
        <v>400</v>
      </c>
      <c r="E12" s="3"/>
      <c r="F12" s="3"/>
      <c r="G12" s="3"/>
      <c r="H12" s="3"/>
      <c r="I12" s="3"/>
      <c r="J12" s="3"/>
      <c r="K12" s="3"/>
      <c r="L12" s="3"/>
      <c r="M12" s="3">
        <v>-480</v>
      </c>
      <c r="N12" s="3"/>
      <c r="O12" s="3"/>
      <c r="P12" s="3"/>
      <c r="Q12" s="29">
        <v>400</v>
      </c>
      <c r="R12" s="57">
        <f>SUM(E12:Q12)</f>
        <v>-80</v>
      </c>
    </row>
    <row r="13" spans="1:19" x14ac:dyDescent="0.3">
      <c r="A13" s="1"/>
      <c r="B13" s="8"/>
      <c r="C13" s="10"/>
      <c r="D13" s="21" t="s">
        <v>73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29" t="s">
        <v>73</v>
      </c>
      <c r="R13" s="1"/>
    </row>
    <row r="14" spans="1:19" x14ac:dyDescent="0.3">
      <c r="A14" s="1" t="s">
        <v>7</v>
      </c>
      <c r="B14" s="8" t="s">
        <v>8</v>
      </c>
      <c r="C14" s="10" t="s">
        <v>8</v>
      </c>
      <c r="D14" s="21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29"/>
      <c r="R14" s="1"/>
    </row>
    <row r="15" spans="1:19" x14ac:dyDescent="0.3">
      <c r="A15" s="1"/>
      <c r="B15" s="8" t="s">
        <v>9</v>
      </c>
      <c r="C15" s="10" t="s">
        <v>9</v>
      </c>
      <c r="D15" s="21"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9"/>
      <c r="R15" s="1"/>
    </row>
    <row r="16" spans="1:19" x14ac:dyDescent="0.3">
      <c r="A16" s="1"/>
      <c r="B16" s="8" t="s">
        <v>10</v>
      </c>
      <c r="C16" s="10" t="s">
        <v>10</v>
      </c>
      <c r="D16" s="21"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9"/>
      <c r="R16" s="1"/>
    </row>
    <row r="17" spans="1:18" x14ac:dyDescent="0.3">
      <c r="A17" s="1"/>
      <c r="B17" s="8" t="s">
        <v>11</v>
      </c>
      <c r="C17" s="10" t="s">
        <v>11</v>
      </c>
      <c r="D17" s="21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29"/>
      <c r="R17" s="1"/>
    </row>
    <row r="18" spans="1:18" x14ac:dyDescent="0.3">
      <c r="A18" s="1"/>
      <c r="B18" s="8"/>
      <c r="C18" s="10"/>
      <c r="D18" s="21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29"/>
      <c r="R18" s="1"/>
    </row>
    <row r="19" spans="1:18" x14ac:dyDescent="0.3">
      <c r="A19" s="5" t="s">
        <v>37</v>
      </c>
      <c r="B19" s="8" t="s">
        <v>12</v>
      </c>
      <c r="C19" s="10" t="s">
        <v>96</v>
      </c>
      <c r="D19" s="21">
        <v>440</v>
      </c>
      <c r="E19" s="3">
        <v>-112.77</v>
      </c>
      <c r="F19" s="3"/>
      <c r="G19" s="3"/>
      <c r="H19" s="3">
        <v>-113.97</v>
      </c>
      <c r="I19" s="3"/>
      <c r="J19" s="3"/>
      <c r="K19" s="3">
        <v>-116.37</v>
      </c>
      <c r="L19" s="3"/>
      <c r="M19" s="3"/>
      <c r="N19" s="3">
        <v>-116.37</v>
      </c>
      <c r="O19" s="3"/>
      <c r="P19" s="3"/>
      <c r="Q19" s="29">
        <v>440</v>
      </c>
      <c r="R19" s="31">
        <f>SUM(E19:Q19)</f>
        <v>-19.480000000000018</v>
      </c>
    </row>
    <row r="20" spans="1:18" x14ac:dyDescent="0.3">
      <c r="A20" s="1"/>
      <c r="B20" s="8" t="s">
        <v>13</v>
      </c>
      <c r="C20" s="10" t="s">
        <v>61</v>
      </c>
      <c r="D20" s="21">
        <v>60</v>
      </c>
      <c r="E20" s="3">
        <v>-3.75</v>
      </c>
      <c r="F20" s="3"/>
      <c r="G20" s="3"/>
      <c r="H20" s="3">
        <v>-7.1</v>
      </c>
      <c r="I20" s="3"/>
      <c r="J20" s="3"/>
      <c r="K20" s="3">
        <v>-5.0999999999999996</v>
      </c>
      <c r="L20" s="3"/>
      <c r="M20" s="3"/>
      <c r="N20" s="3">
        <v>-3.4</v>
      </c>
      <c r="O20" s="3"/>
      <c r="P20" s="3"/>
      <c r="Q20" s="29">
        <v>60</v>
      </c>
      <c r="R20" s="31">
        <f>SUM(E20:Q20)</f>
        <v>40.650000000000006</v>
      </c>
    </row>
    <row r="21" spans="1:18" x14ac:dyDescent="0.3">
      <c r="A21" s="1"/>
      <c r="B21" s="8" t="s">
        <v>14</v>
      </c>
      <c r="C21" s="10" t="s">
        <v>62</v>
      </c>
      <c r="D21" s="21">
        <v>150</v>
      </c>
      <c r="E21" s="3"/>
      <c r="F21" s="3"/>
      <c r="G21" s="3"/>
      <c r="H21" s="3">
        <v>-21.14</v>
      </c>
      <c r="I21" s="3"/>
      <c r="J21" s="3"/>
      <c r="K21" s="3"/>
      <c r="L21" s="3">
        <v>-64.989999999999995</v>
      </c>
      <c r="M21" s="3"/>
      <c r="N21" s="3"/>
      <c r="O21" s="3"/>
      <c r="P21" s="3"/>
      <c r="Q21" s="29">
        <v>150</v>
      </c>
      <c r="R21" s="31">
        <f>SUM(G21:Q21)</f>
        <v>63.870000000000005</v>
      </c>
    </row>
    <row r="22" spans="1:18" x14ac:dyDescent="0.3">
      <c r="A22" s="1"/>
      <c r="B22" s="8" t="s">
        <v>43</v>
      </c>
      <c r="C22" s="10" t="s">
        <v>43</v>
      </c>
      <c r="D22" s="21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9">
        <v>0</v>
      </c>
      <c r="R22" s="31"/>
    </row>
    <row r="23" spans="1:18" x14ac:dyDescent="0.3">
      <c r="A23" s="1"/>
      <c r="B23" s="8" t="s">
        <v>29</v>
      </c>
      <c r="C23" s="10" t="s">
        <v>29</v>
      </c>
      <c r="D23" s="21">
        <v>170</v>
      </c>
      <c r="E23" s="3"/>
      <c r="F23" s="3"/>
      <c r="G23" s="3"/>
      <c r="H23" s="3"/>
      <c r="I23" s="3"/>
      <c r="J23" s="3"/>
      <c r="K23" s="56"/>
      <c r="L23" s="3">
        <v>-182.8</v>
      </c>
      <c r="M23" s="3"/>
      <c r="N23" s="3"/>
      <c r="O23" s="3"/>
      <c r="P23" s="3"/>
      <c r="Q23" s="29">
        <v>170</v>
      </c>
      <c r="R23" s="57">
        <f>SUM(E23:Q23)</f>
        <v>-12.800000000000011</v>
      </c>
    </row>
    <row r="24" spans="1:18" x14ac:dyDescent="0.3">
      <c r="A24" s="1"/>
      <c r="B24" s="8" t="s">
        <v>49</v>
      </c>
      <c r="C24" s="10" t="s">
        <v>74</v>
      </c>
      <c r="D24" s="21">
        <v>150</v>
      </c>
      <c r="E24" s="3"/>
      <c r="F24" s="3"/>
      <c r="G24" s="3">
        <v>-144</v>
      </c>
      <c r="H24" s="3"/>
      <c r="I24" s="3"/>
      <c r="J24" s="3"/>
      <c r="K24" s="3"/>
      <c r="L24" s="3"/>
      <c r="M24" s="3"/>
      <c r="N24" s="3"/>
      <c r="O24" s="3"/>
      <c r="P24" s="3"/>
      <c r="Q24" s="29">
        <v>150</v>
      </c>
      <c r="R24" s="31">
        <f>SUM(E24:Q24)</f>
        <v>6</v>
      </c>
    </row>
    <row r="25" spans="1:18" x14ac:dyDescent="0.3">
      <c r="A25" s="1"/>
      <c r="B25" s="8" t="s">
        <v>44</v>
      </c>
      <c r="C25" s="10" t="s">
        <v>44</v>
      </c>
      <c r="D25" s="21">
        <v>45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>
        <v>-52</v>
      </c>
      <c r="Q25" s="29">
        <v>45</v>
      </c>
      <c r="R25" s="57">
        <f>SUM(F25:Q25)</f>
        <v>-7</v>
      </c>
    </row>
    <row r="26" spans="1:18" x14ac:dyDescent="0.3">
      <c r="A26" s="1"/>
      <c r="B26" s="8" t="s">
        <v>48</v>
      </c>
      <c r="C26" s="10" t="s">
        <v>63</v>
      </c>
      <c r="D26" s="21">
        <v>200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29">
        <v>200</v>
      </c>
      <c r="R26" s="31">
        <v>200</v>
      </c>
    </row>
    <row r="27" spans="1:18" x14ac:dyDescent="0.3">
      <c r="A27" s="1"/>
      <c r="B27" s="8" t="s">
        <v>50</v>
      </c>
      <c r="C27" s="10" t="s">
        <v>64</v>
      </c>
      <c r="D27" s="21">
        <v>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29"/>
      <c r="R27" s="1"/>
    </row>
    <row r="28" spans="1:18" x14ac:dyDescent="0.3">
      <c r="A28" s="1"/>
      <c r="B28" s="8"/>
      <c r="C28" s="10"/>
      <c r="D28" s="2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29"/>
      <c r="R28" s="1"/>
    </row>
    <row r="29" spans="1:18" x14ac:dyDescent="0.3">
      <c r="A29" s="34" t="s">
        <v>100</v>
      </c>
      <c r="B29" s="8" t="s">
        <v>30</v>
      </c>
      <c r="C29" s="10" t="s">
        <v>30</v>
      </c>
      <c r="D29" s="21">
        <v>600</v>
      </c>
      <c r="E29" s="3"/>
      <c r="F29" s="3">
        <v>-315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29">
        <v>600</v>
      </c>
      <c r="R29" s="31">
        <f>SUM(E29:Q29)</f>
        <v>285</v>
      </c>
    </row>
    <row r="30" spans="1:18" x14ac:dyDescent="0.3">
      <c r="A30" s="5" t="s">
        <v>99</v>
      </c>
      <c r="B30" s="8" t="s">
        <v>17</v>
      </c>
      <c r="C30" s="10" t="s">
        <v>17</v>
      </c>
      <c r="D30" s="21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29"/>
      <c r="R30" s="1"/>
    </row>
    <row r="31" spans="1:18" x14ac:dyDescent="0.3">
      <c r="A31" s="1"/>
      <c r="B31" s="8" t="s">
        <v>18</v>
      </c>
      <c r="C31" s="10" t="s">
        <v>18</v>
      </c>
      <c r="D31" s="21">
        <v>300</v>
      </c>
      <c r="E31" s="3">
        <v>-307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9">
        <v>300</v>
      </c>
      <c r="R31" s="33">
        <f>SUM(E31:Q31)</f>
        <v>-7</v>
      </c>
    </row>
    <row r="32" spans="1:18" x14ac:dyDescent="0.3">
      <c r="A32" s="1"/>
      <c r="B32" s="8"/>
      <c r="C32" s="10"/>
      <c r="D32" s="21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9"/>
      <c r="R32" s="1"/>
    </row>
    <row r="33" spans="1:18" x14ac:dyDescent="0.3">
      <c r="A33" s="5" t="s">
        <v>31</v>
      </c>
      <c r="B33" s="8" t="s">
        <v>10</v>
      </c>
      <c r="C33" s="10" t="s">
        <v>65</v>
      </c>
      <c r="D33" s="21">
        <v>1300</v>
      </c>
      <c r="E33" s="3"/>
      <c r="F33" s="3">
        <v>-1188.3399999999999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29">
        <v>1300</v>
      </c>
      <c r="R33" s="31">
        <f>SUM(E33:Q33)</f>
        <v>111.66000000000008</v>
      </c>
    </row>
    <row r="34" spans="1:18" x14ac:dyDescent="0.3">
      <c r="A34" s="1"/>
      <c r="B34" s="8"/>
      <c r="C34" s="10"/>
      <c r="D34" s="2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9"/>
      <c r="R34" s="1"/>
    </row>
    <row r="35" spans="1:18" x14ac:dyDescent="0.3">
      <c r="A35" s="5" t="s">
        <v>34</v>
      </c>
      <c r="B35" s="8"/>
      <c r="C35" s="10"/>
      <c r="D35" s="2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9"/>
      <c r="R35" s="1"/>
    </row>
    <row r="36" spans="1:18" x14ac:dyDescent="0.3">
      <c r="A36" s="1" t="s">
        <v>15</v>
      </c>
      <c r="B36" s="8" t="s">
        <v>39</v>
      </c>
      <c r="C36" s="10" t="s">
        <v>78</v>
      </c>
      <c r="D36" s="21">
        <v>2100</v>
      </c>
      <c r="E36" s="3"/>
      <c r="F36" s="3"/>
      <c r="G36" s="3"/>
      <c r="H36" s="3"/>
      <c r="I36" s="3"/>
      <c r="J36" s="3"/>
      <c r="K36" s="3">
        <v>-400</v>
      </c>
      <c r="L36" s="3"/>
      <c r="M36" s="3"/>
      <c r="N36" s="3"/>
      <c r="O36" s="3"/>
      <c r="P36" s="3"/>
      <c r="Q36" s="29">
        <v>2100</v>
      </c>
      <c r="R36" s="31">
        <f>SUM(H36:Q36)</f>
        <v>1700</v>
      </c>
    </row>
    <row r="37" spans="1:18" x14ac:dyDescent="0.3">
      <c r="A37" s="1"/>
      <c r="B37" s="8" t="s">
        <v>16</v>
      </c>
      <c r="C37" s="10" t="s">
        <v>16</v>
      </c>
      <c r="D37" s="21">
        <v>1000</v>
      </c>
      <c r="E37" s="3"/>
      <c r="F37" s="3"/>
      <c r="G37" s="3"/>
      <c r="H37" s="3"/>
      <c r="I37" s="3"/>
      <c r="J37" s="3"/>
      <c r="K37" s="3"/>
      <c r="L37" s="3"/>
      <c r="M37" s="3">
        <v>-42</v>
      </c>
      <c r="N37" s="3"/>
      <c r="O37" s="3"/>
      <c r="P37" s="3"/>
      <c r="Q37" s="29">
        <v>1000</v>
      </c>
      <c r="R37" s="31">
        <f>SUM(E37:Q37)</f>
        <v>958</v>
      </c>
    </row>
    <row r="38" spans="1:18" x14ac:dyDescent="0.3">
      <c r="A38" s="1"/>
      <c r="B38" s="8" t="s">
        <v>57</v>
      </c>
      <c r="C38" s="10"/>
      <c r="D38" s="21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29"/>
      <c r="R38" s="1"/>
    </row>
    <row r="39" spans="1:18" x14ac:dyDescent="0.3">
      <c r="A39" s="1"/>
      <c r="B39" s="8" t="s">
        <v>56</v>
      </c>
      <c r="C39" s="10" t="s">
        <v>77</v>
      </c>
      <c r="D39" s="21"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9">
        <v>0</v>
      </c>
      <c r="R39" s="1"/>
    </row>
    <row r="40" spans="1:18" x14ac:dyDescent="0.3">
      <c r="A40" s="1"/>
      <c r="B40" s="8" t="s">
        <v>27</v>
      </c>
      <c r="C40" s="10" t="s">
        <v>66</v>
      </c>
      <c r="D40" s="21"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9"/>
      <c r="R40" s="1"/>
    </row>
    <row r="41" spans="1:18" x14ac:dyDescent="0.3">
      <c r="A41" s="1"/>
      <c r="B41" s="8" t="s">
        <v>40</v>
      </c>
      <c r="C41" s="10" t="s">
        <v>40</v>
      </c>
      <c r="D41" s="21">
        <v>100</v>
      </c>
      <c r="E41" s="3"/>
      <c r="F41" s="3"/>
      <c r="G41" s="3"/>
      <c r="H41" s="3">
        <v>-22.5</v>
      </c>
      <c r="I41" s="3"/>
      <c r="J41" s="3"/>
      <c r="K41" s="3">
        <v>-9.5500000000000007</v>
      </c>
      <c r="L41" s="3"/>
      <c r="M41" s="3"/>
      <c r="N41" s="3"/>
      <c r="O41" s="3"/>
      <c r="P41" s="3"/>
      <c r="Q41" s="29">
        <v>100</v>
      </c>
      <c r="R41" s="31">
        <f>SUM(F41:Q41)</f>
        <v>67.95</v>
      </c>
    </row>
    <row r="42" spans="1:18" x14ac:dyDescent="0.3">
      <c r="A42" s="1"/>
      <c r="B42" s="8"/>
      <c r="C42" s="10"/>
      <c r="D42" s="21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9"/>
      <c r="R42" s="1"/>
    </row>
    <row r="43" spans="1:18" x14ac:dyDescent="0.3">
      <c r="A43" s="5" t="s">
        <v>35</v>
      </c>
      <c r="B43" s="8"/>
      <c r="C43" s="10"/>
      <c r="D43" s="21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29"/>
      <c r="R43" s="1"/>
    </row>
    <row r="44" spans="1:18" x14ac:dyDescent="0.3">
      <c r="A44" s="1" t="s">
        <v>98</v>
      </c>
      <c r="B44" s="8" t="s">
        <v>21</v>
      </c>
      <c r="C44" s="10" t="s">
        <v>21</v>
      </c>
      <c r="D44" s="21">
        <v>5000</v>
      </c>
      <c r="E44" s="3"/>
      <c r="F44" s="3"/>
      <c r="G44" s="3"/>
      <c r="H44" s="3"/>
      <c r="I44" s="3"/>
      <c r="J44" s="3">
        <v>-19.5</v>
      </c>
      <c r="K44" s="3"/>
      <c r="L44" s="3"/>
      <c r="M44" s="3">
        <v>-3175.2</v>
      </c>
      <c r="N44" s="3"/>
      <c r="O44" s="3">
        <v>-480</v>
      </c>
      <c r="P44" s="3"/>
      <c r="Q44" s="29">
        <v>5000</v>
      </c>
      <c r="R44" s="31">
        <f>SUM(E44:Q44)</f>
        <v>1325.3000000000002</v>
      </c>
    </row>
    <row r="45" spans="1:18" x14ac:dyDescent="0.3">
      <c r="A45" s="1" t="s">
        <v>97</v>
      </c>
      <c r="B45" s="8" t="s">
        <v>22</v>
      </c>
      <c r="C45" s="10" t="s">
        <v>67</v>
      </c>
      <c r="D45" s="21">
        <v>3500</v>
      </c>
      <c r="E45" s="3"/>
      <c r="F45" s="3"/>
      <c r="G45" s="3"/>
      <c r="H45" s="3">
        <v>-45.35</v>
      </c>
      <c r="I45" s="3"/>
      <c r="J45" s="3">
        <v>-240</v>
      </c>
      <c r="K45" s="3"/>
      <c r="L45" s="3"/>
      <c r="M45" s="3">
        <v>-2781.79</v>
      </c>
      <c r="N45" s="3"/>
      <c r="O45" s="3"/>
      <c r="P45" s="3"/>
      <c r="Q45" s="29">
        <v>3500</v>
      </c>
      <c r="R45" s="31">
        <f>SUM(E45:Q45)</f>
        <v>432.86000000000013</v>
      </c>
    </row>
    <row r="46" spans="1:18" x14ac:dyDescent="0.3">
      <c r="A46" s="1"/>
      <c r="B46" s="12" t="s">
        <v>52</v>
      </c>
      <c r="C46" s="10" t="s">
        <v>68</v>
      </c>
      <c r="D46" s="2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29"/>
      <c r="R46" s="1"/>
    </row>
    <row r="47" spans="1:18" x14ac:dyDescent="0.3">
      <c r="A47" s="1"/>
      <c r="B47" s="12" t="s">
        <v>54</v>
      </c>
      <c r="C47" s="14" t="s">
        <v>75</v>
      </c>
      <c r="D47" s="21">
        <v>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29">
        <v>0</v>
      </c>
      <c r="R47" s="31"/>
    </row>
    <row r="48" spans="1:18" x14ac:dyDescent="0.3">
      <c r="A48" s="1"/>
      <c r="B48" s="8" t="s">
        <v>55</v>
      </c>
      <c r="C48" s="10" t="s">
        <v>69</v>
      </c>
      <c r="D48" s="21">
        <v>3000</v>
      </c>
      <c r="E48" s="3"/>
      <c r="F48" s="3"/>
      <c r="G48" s="3"/>
      <c r="H48" s="3"/>
      <c r="I48" s="3"/>
      <c r="J48" s="3"/>
      <c r="K48" s="3"/>
      <c r="L48" s="3"/>
      <c r="M48" s="3"/>
      <c r="N48" s="3">
        <v>-499.2</v>
      </c>
      <c r="O48" s="3">
        <v>-360</v>
      </c>
      <c r="P48" s="3"/>
      <c r="Q48" s="29">
        <v>3000</v>
      </c>
      <c r="R48" s="31">
        <f>SUM(E48:Q48)</f>
        <v>2140.8000000000002</v>
      </c>
    </row>
    <row r="49" spans="1:18" x14ac:dyDescent="0.3">
      <c r="A49" s="1"/>
      <c r="B49" s="8" t="s">
        <v>41</v>
      </c>
      <c r="C49" s="10" t="s">
        <v>102</v>
      </c>
      <c r="D49" s="21">
        <v>400</v>
      </c>
      <c r="E49" s="3"/>
      <c r="F49" s="3"/>
      <c r="G49" s="3"/>
      <c r="H49" s="3"/>
      <c r="I49" s="3">
        <v>-148.80000000000001</v>
      </c>
      <c r="J49" s="3"/>
      <c r="K49" s="3"/>
      <c r="L49" s="3"/>
      <c r="M49" s="3"/>
      <c r="N49" s="3"/>
      <c r="O49" s="3"/>
      <c r="P49" s="3">
        <v>-74.34</v>
      </c>
      <c r="Q49" s="29">
        <v>400</v>
      </c>
      <c r="R49" s="31">
        <f>SUM(E49:Q49)</f>
        <v>176.85999999999999</v>
      </c>
    </row>
    <row r="50" spans="1:18" x14ac:dyDescent="0.3">
      <c r="A50" s="1"/>
      <c r="B50" s="8" t="s">
        <v>42</v>
      </c>
      <c r="C50" s="10" t="s">
        <v>70</v>
      </c>
      <c r="D50" s="21">
        <v>750</v>
      </c>
      <c r="E50" s="3"/>
      <c r="F50" s="3"/>
      <c r="G50" s="3"/>
      <c r="H50" s="3"/>
      <c r="I50" s="3"/>
      <c r="J50" s="3"/>
      <c r="K50" s="3"/>
      <c r="L50" s="3"/>
      <c r="M50" s="3">
        <v>-957.6</v>
      </c>
      <c r="N50" s="3"/>
      <c r="O50" s="3"/>
      <c r="P50" s="3"/>
      <c r="Q50" s="29">
        <v>750</v>
      </c>
      <c r="R50" s="57">
        <f>SUM(E50:Q50)</f>
        <v>-207.60000000000002</v>
      </c>
    </row>
    <row r="51" spans="1:18" x14ac:dyDescent="0.3">
      <c r="A51" s="1"/>
      <c r="B51" s="12" t="s">
        <v>53</v>
      </c>
      <c r="C51" s="14" t="s">
        <v>71</v>
      </c>
      <c r="D51" s="21">
        <v>500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9">
        <v>500</v>
      </c>
      <c r="R51" s="31">
        <v>500</v>
      </c>
    </row>
    <row r="52" spans="1:18" x14ac:dyDescent="0.3">
      <c r="A52" s="1"/>
      <c r="B52" s="12"/>
      <c r="C52" s="14" t="s">
        <v>80</v>
      </c>
      <c r="D52" s="23">
        <v>3500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29">
        <v>3500</v>
      </c>
      <c r="R52" s="31">
        <v>3500</v>
      </c>
    </row>
    <row r="53" spans="1:18" x14ac:dyDescent="0.3">
      <c r="A53" s="5" t="s">
        <v>33</v>
      </c>
      <c r="B53" s="8"/>
      <c r="C53" s="10"/>
      <c r="D53" s="21"/>
      <c r="E53" s="30"/>
      <c r="F53" s="30"/>
      <c r="G53" s="3"/>
      <c r="H53" s="3"/>
      <c r="I53" s="3"/>
      <c r="J53" s="3"/>
      <c r="K53" s="3"/>
      <c r="L53" s="3"/>
      <c r="M53" s="3"/>
      <c r="N53" s="3"/>
      <c r="O53" s="3"/>
      <c r="P53" s="3"/>
      <c r="Q53" s="29"/>
      <c r="R53" s="1"/>
    </row>
    <row r="54" spans="1:18" x14ac:dyDescent="0.3">
      <c r="A54" s="1" t="s">
        <v>19</v>
      </c>
      <c r="B54" s="8" t="s">
        <v>38</v>
      </c>
      <c r="C54" s="10" t="s">
        <v>72</v>
      </c>
      <c r="D54" s="21">
        <v>4000</v>
      </c>
      <c r="E54" s="3"/>
      <c r="F54" s="3"/>
      <c r="G54" s="3">
        <v>-500</v>
      </c>
      <c r="H54" s="3"/>
      <c r="I54" s="3"/>
      <c r="J54" s="3"/>
      <c r="K54" s="3"/>
      <c r="L54" s="3"/>
      <c r="M54" s="3"/>
      <c r="N54" s="58">
        <v>-2950</v>
      </c>
      <c r="O54" s="3">
        <v>-200</v>
      </c>
      <c r="P54" s="3"/>
      <c r="Q54" s="29">
        <v>4000</v>
      </c>
      <c r="R54" s="31">
        <f>SUM(F54:Q54)</f>
        <v>350</v>
      </c>
    </row>
    <row r="55" spans="1:18" x14ac:dyDescent="0.3">
      <c r="A55" s="1"/>
      <c r="B55" s="8" t="s">
        <v>20</v>
      </c>
      <c r="C55" s="10" t="s">
        <v>20</v>
      </c>
      <c r="D55" s="24">
        <v>2300</v>
      </c>
      <c r="E55" s="3"/>
      <c r="F55" s="3"/>
      <c r="G55" s="3"/>
      <c r="H55" s="3"/>
      <c r="I55" s="3"/>
      <c r="J55" s="3"/>
      <c r="K55" s="3"/>
      <c r="L55" s="3"/>
      <c r="M55" s="3"/>
      <c r="N55" s="3">
        <v>-3350</v>
      </c>
      <c r="O55" s="3"/>
      <c r="P55" s="3"/>
      <c r="Q55" s="29">
        <v>2300</v>
      </c>
      <c r="R55" s="31">
        <f>SUM(E55:Q55)</f>
        <v>-1050</v>
      </c>
    </row>
    <row r="56" spans="1:18" x14ac:dyDescent="0.3">
      <c r="A56" s="1"/>
      <c r="B56" s="8"/>
      <c r="C56" s="10" t="s">
        <v>107</v>
      </c>
      <c r="D56" s="24">
        <v>1000</v>
      </c>
      <c r="E56" s="3"/>
      <c r="F56" s="3">
        <v>-1000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29">
        <v>1000</v>
      </c>
      <c r="R56" s="31">
        <f>SUM(E56:Q56)</f>
        <v>0</v>
      </c>
    </row>
    <row r="57" spans="1:18" x14ac:dyDescent="0.3">
      <c r="A57" s="5"/>
      <c r="B57" s="8"/>
      <c r="C57" s="10"/>
      <c r="D57" s="2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29"/>
      <c r="R57" s="1"/>
    </row>
    <row r="58" spans="1:18" x14ac:dyDescent="0.3">
      <c r="A58" s="5" t="s">
        <v>23</v>
      </c>
      <c r="B58" s="8" t="s">
        <v>24</v>
      </c>
      <c r="C58" s="10" t="s">
        <v>76</v>
      </c>
      <c r="D58" s="21"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29">
        <v>0</v>
      </c>
      <c r="R58" s="31"/>
    </row>
    <row r="59" spans="1:18" x14ac:dyDescent="0.3">
      <c r="A59" s="1"/>
      <c r="B59" s="8"/>
      <c r="C59" s="18" t="s">
        <v>101</v>
      </c>
      <c r="D59" s="2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29"/>
      <c r="R59" s="1"/>
    </row>
    <row r="60" spans="1:18" x14ac:dyDescent="0.3">
      <c r="A60" s="5"/>
      <c r="B60" s="8"/>
      <c r="C60" s="10"/>
      <c r="D60" s="21"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29"/>
      <c r="R60" s="31"/>
    </row>
    <row r="61" spans="1:18" x14ac:dyDescent="0.3">
      <c r="A61" s="5"/>
      <c r="B61" s="8" t="s">
        <v>25</v>
      </c>
      <c r="C61" s="10"/>
      <c r="D61" s="26"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29"/>
      <c r="R61" s="1"/>
    </row>
    <row r="62" spans="1:18" x14ac:dyDescent="0.3">
      <c r="A62" s="1"/>
      <c r="B62" s="8"/>
      <c r="C62" s="10"/>
      <c r="D62" s="2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29"/>
      <c r="R62" s="1"/>
    </row>
    <row r="63" spans="1:18" ht="15" thickBot="1" x14ac:dyDescent="0.35">
      <c r="A63" s="1"/>
      <c r="B63" s="8"/>
      <c r="C63" s="15"/>
      <c r="D63" s="53">
        <f>SUM(D9:D62)</f>
        <v>42173.4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1">
        <f>SUM(R9:R62)</f>
        <v>10409.539999999997</v>
      </c>
    </row>
    <row r="64" spans="1:18" x14ac:dyDescent="0.3">
      <c r="A64" s="1"/>
      <c r="B64" s="1"/>
      <c r="C64" s="2"/>
      <c r="D64" s="27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1"/>
    </row>
    <row r="65" spans="1:18" x14ac:dyDescent="0.3">
      <c r="A65" s="1" t="s">
        <v>103</v>
      </c>
      <c r="B65" s="5" t="s">
        <v>51</v>
      </c>
      <c r="C65" s="5" t="s">
        <v>104</v>
      </c>
      <c r="D65" s="28">
        <v>13416.43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9"/>
    </row>
    <row r="66" spans="1:18" ht="15" thickBot="1" x14ac:dyDescent="0.35">
      <c r="A66" s="38"/>
      <c r="B66" s="38"/>
      <c r="C66" s="38"/>
      <c r="D66" s="39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1"/>
    </row>
    <row r="67" spans="1:18" x14ac:dyDescent="0.3">
      <c r="A67" s="42" t="s">
        <v>36</v>
      </c>
      <c r="B67" s="43" t="s">
        <v>19</v>
      </c>
      <c r="C67" s="44"/>
      <c r="D67" s="45"/>
      <c r="E67" s="3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1"/>
    </row>
    <row r="68" spans="1:18" x14ac:dyDescent="0.3">
      <c r="A68" s="46" t="s">
        <v>46</v>
      </c>
      <c r="B68" s="1"/>
      <c r="C68" s="5" t="s">
        <v>108</v>
      </c>
      <c r="D68" s="47">
        <v>29000</v>
      </c>
      <c r="E68" s="3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1"/>
    </row>
    <row r="69" spans="1:18" x14ac:dyDescent="0.3">
      <c r="A69" s="48" t="s">
        <v>79</v>
      </c>
      <c r="B69" s="1" t="s">
        <v>26</v>
      </c>
      <c r="C69" s="5" t="s">
        <v>108</v>
      </c>
      <c r="D69" s="47">
        <v>1428</v>
      </c>
      <c r="E69" s="3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1"/>
    </row>
    <row r="70" spans="1:18" ht="15" thickBot="1" x14ac:dyDescent="0.35">
      <c r="A70" s="49" t="s">
        <v>110</v>
      </c>
      <c r="B70" s="50"/>
      <c r="C70" s="51" t="s">
        <v>108</v>
      </c>
      <c r="D70" s="52">
        <v>10665</v>
      </c>
      <c r="E70" s="37"/>
      <c r="F70" s="3">
        <v>-850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1"/>
    </row>
    <row r="71" spans="1:18" x14ac:dyDescent="0.3">
      <c r="A71" s="2"/>
      <c r="B71" s="2" t="s">
        <v>45</v>
      </c>
      <c r="C71" s="40" t="s">
        <v>81</v>
      </c>
      <c r="D71" s="4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x14ac:dyDescent="0.3">
      <c r="A72" s="1"/>
      <c r="B72" s="1" t="s">
        <v>46</v>
      </c>
      <c r="C72" s="1"/>
      <c r="D72" s="3"/>
      <c r="F72" t="s">
        <v>115</v>
      </c>
    </row>
    <row r="73" spans="1:18" x14ac:dyDescent="0.3">
      <c r="A73" s="5"/>
      <c r="B73" s="1"/>
      <c r="C73" s="1"/>
      <c r="D73" s="6"/>
      <c r="E73" s="4" t="s">
        <v>105</v>
      </c>
      <c r="F73" t="s">
        <v>112</v>
      </c>
    </row>
    <row r="74" spans="1:18" x14ac:dyDescent="0.3">
      <c r="A74" s="1"/>
      <c r="B74" s="1"/>
      <c r="C74" s="1"/>
      <c r="D74" s="1"/>
      <c r="F74" t="s">
        <v>113</v>
      </c>
    </row>
    <row r="75" spans="1:18" x14ac:dyDescent="0.3">
      <c r="A75" s="1"/>
      <c r="B75" s="1"/>
      <c r="C75" s="1"/>
      <c r="D75" s="1"/>
    </row>
    <row r="76" spans="1:18" x14ac:dyDescent="0.3">
      <c r="A76" s="1"/>
      <c r="B76" s="1"/>
      <c r="C76" s="1"/>
      <c r="D76" s="1"/>
    </row>
    <row r="77" spans="1:18" x14ac:dyDescent="0.3">
      <c r="A77" s="1"/>
      <c r="B77" s="1"/>
      <c r="C77" s="1"/>
      <c r="D77" s="1"/>
    </row>
    <row r="78" spans="1:18" x14ac:dyDescent="0.3">
      <c r="A78" s="1"/>
      <c r="B78" s="1"/>
      <c r="C78" s="1"/>
      <c r="D78" s="1"/>
    </row>
    <row r="80" spans="1:18" x14ac:dyDescent="0.3">
      <c r="A80" t="s">
        <v>47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028F3-620F-4830-9E71-8BDB8C16AA5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Elwyn Gwilym</dc:creator>
  <cp:lastModifiedBy>Elwyn Gwilym</cp:lastModifiedBy>
  <cp:lastPrinted>2025-01-03T11:01:15Z</cp:lastPrinted>
  <dcterms:created xsi:type="dcterms:W3CDTF">2016-09-19T18:22:21Z</dcterms:created>
  <dcterms:modified xsi:type="dcterms:W3CDTF">2026-04-10T07:26:05Z</dcterms:modified>
</cp:coreProperties>
</file>